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R Services\Payroll\Pay Rates\Corporate\"/>
    </mc:Choice>
  </mc:AlternateContent>
  <xr:revisionPtr revIDLastSave="0" documentId="13_ncr:1_{34A54352-00DA-4E23-91C2-BE5122F7986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Mechanics Rat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G31" i="1"/>
  <c r="G39" i="1"/>
  <c r="G40" i="1"/>
  <c r="G47" i="1"/>
  <c r="F22" i="1"/>
  <c r="F30" i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F15" i="1" s="1"/>
  <c r="E16" i="1"/>
  <c r="F16" i="1" s="1"/>
  <c r="E17" i="1"/>
  <c r="G17" i="1" s="1"/>
  <c r="E18" i="1"/>
  <c r="G18" i="1" s="1"/>
  <c r="E19" i="1"/>
  <c r="F19" i="1" s="1"/>
  <c r="E20" i="1"/>
  <c r="F20" i="1" s="1"/>
  <c r="E21" i="1"/>
  <c r="G21" i="1" s="1"/>
  <c r="E22" i="1"/>
  <c r="G22" i="1" s="1"/>
  <c r="E23" i="1"/>
  <c r="F23" i="1" s="1"/>
  <c r="E24" i="1"/>
  <c r="F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E31" i="1"/>
  <c r="F31" i="1" s="1"/>
  <c r="E32" i="1"/>
  <c r="F32" i="1" s="1"/>
  <c r="E33" i="1"/>
  <c r="G33" i="1" s="1"/>
  <c r="E34" i="1"/>
  <c r="F34" i="1" s="1"/>
  <c r="E35" i="1"/>
  <c r="G35" i="1" s="1"/>
  <c r="E36" i="1"/>
  <c r="G36" i="1" s="1"/>
  <c r="E37" i="1"/>
  <c r="F37" i="1" s="1"/>
  <c r="E38" i="1"/>
  <c r="F38" i="1" s="1"/>
  <c r="E39" i="1"/>
  <c r="F39" i="1" s="1"/>
  <c r="E40" i="1"/>
  <c r="F40" i="1" s="1"/>
  <c r="E41" i="1"/>
  <c r="G41" i="1" s="1"/>
  <c r="E42" i="1"/>
  <c r="G42" i="1" s="1"/>
  <c r="E43" i="1"/>
  <c r="G43" i="1" s="1"/>
  <c r="E44" i="1"/>
  <c r="G44" i="1" s="1"/>
  <c r="E45" i="1"/>
  <c r="G45" i="1" s="1"/>
  <c r="E46" i="1"/>
  <c r="G46" i="1" s="1"/>
  <c r="E47" i="1"/>
  <c r="F47" i="1" s="1"/>
  <c r="E48" i="1"/>
  <c r="F48" i="1" s="1"/>
  <c r="E49" i="1"/>
  <c r="G49" i="1" s="1"/>
  <c r="E8" i="1"/>
  <c r="G8" i="1" s="1"/>
  <c r="G24" i="1" l="1"/>
  <c r="G23" i="1"/>
  <c r="F46" i="1"/>
  <c r="F14" i="1"/>
  <c r="G38" i="1"/>
  <c r="F21" i="1"/>
  <c r="F45" i="1"/>
  <c r="F13" i="1"/>
  <c r="G37" i="1"/>
  <c r="G48" i="1"/>
  <c r="G32" i="1"/>
  <c r="G16" i="1"/>
  <c r="G15" i="1"/>
  <c r="F29" i="1"/>
  <c r="F44" i="1"/>
  <c r="F28" i="1"/>
  <c r="F12" i="1"/>
  <c r="F43" i="1"/>
  <c r="F35" i="1"/>
  <c r="F27" i="1"/>
  <c r="F11" i="1"/>
  <c r="F8" i="1"/>
  <c r="G20" i="1"/>
  <c r="F49" i="1"/>
  <c r="F41" i="1"/>
  <c r="F33" i="1"/>
  <c r="F25" i="1"/>
  <c r="F17" i="1"/>
  <c r="F9" i="1"/>
  <c r="G19" i="1"/>
  <c r="F36" i="1"/>
  <c r="F42" i="1"/>
  <c r="F26" i="1"/>
  <c r="F18" i="1"/>
  <c r="F10" i="1"/>
  <c r="G34" i="1"/>
</calcChain>
</file>

<file path=xl/sharedStrings.xml><?xml version="1.0" encoding="utf-8"?>
<sst xmlns="http://schemas.openxmlformats.org/spreadsheetml/2006/main" count="28" uniqueCount="28">
  <si>
    <t xml:space="preserve">Grade </t>
  </si>
  <si>
    <t>SCP</t>
  </si>
  <si>
    <t>Salary</t>
  </si>
  <si>
    <t>Hourly Rate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</si>
  <si>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</si>
  <si>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</si>
  <si>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</si>
  <si>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</si>
  <si>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</si>
  <si>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</si>
  <si>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</si>
  <si>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</si>
  <si>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</si>
  <si>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</si>
  <si>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</si>
  <si>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Time &amp; half</t>
  </si>
  <si>
    <t>Double Time</t>
  </si>
  <si>
    <t>Saturday</t>
  </si>
  <si>
    <t>Sunday/Bank Holiday</t>
  </si>
  <si>
    <t>Weekly Rate</t>
  </si>
  <si>
    <t>2019/20</t>
  </si>
  <si>
    <t>2020/21</t>
  </si>
  <si>
    <t>2021/22</t>
  </si>
  <si>
    <t>Mechanics Standby Rates</t>
  </si>
  <si>
    <t>Monday to Friday</t>
  </si>
  <si>
    <t>2022/23</t>
  </si>
  <si>
    <t>Pay rates from 01.04.2022</t>
  </si>
  <si>
    <t>Pension Banding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</si>
</sst>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&quot;£&quot;#,##0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9" xfId="0" applyFill="1" applyBorder="1"/>
    <xf numFmtId="164" fontId="0" fillId="2" borderId="9" xfId="0" applyNumberFormat="1" applyFill="1" applyBorder="1" applyAlignment="1">
      <alignment horizontal="center"/>
    </xf>
    <xf numFmtId="0" fontId="0" fillId="2" borderId="6" xfId="0" applyFill="1" applyBorder="1"/>
    <xf numFmtId="0" fontId="0" fillId="2" borderId="10" xfId="0" applyFill="1" applyBorder="1"/>
    <xf numFmtId="165" fontId="2" fillId="2" borderId="9" xfId="0" applyNumberFormat="1" applyFont="1" applyFill="1" applyBorder="1" applyAlignment="1">
      <alignment vertical="center" wrapText="1"/>
    </xf>
    <xf numFmtId="165" fontId="2" fillId="2" borderId="13" xfId="0" applyNumberFormat="1" applyFont="1" applyFill="1" applyBorder="1" applyAlignment="1">
      <alignment vertical="center" wrapText="1"/>
    </xf>
    <xf numFmtId="164" fontId="0" fillId="2" borderId="13" xfId="0" applyNumberFormat="1" applyFill="1" applyBorder="1" applyAlignment="1">
      <alignment horizontal="center"/>
    </xf>
    <xf numFmtId="165" fontId="2" fillId="2" borderId="10" xfId="0" applyNumberFormat="1" applyFont="1" applyFill="1" applyBorder="1" applyAlignment="1">
      <alignment vertical="center" wrapText="1"/>
    </xf>
    <xf numFmtId="164" fontId="0" fillId="2" borderId="10" xfId="0" applyNumberFormat="1" applyFill="1" applyBorder="1" applyAlignment="1">
      <alignment horizontal="center"/>
    </xf>
    <xf numFmtId="0" fontId="0" fillId="2" borderId="13" xfId="0" applyFill="1" applyBorder="1"/>
    <xf numFmtId="164" fontId="0" fillId="2" borderId="5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15" xfId="0" applyFont="1" applyBorder="1"/>
    <xf numFmtId="0" fontId="1" fillId="0" borderId="16" xfId="0" applyFont="1" applyBorder="1"/>
    <xf numFmtId="0" fontId="1" fillId="0" borderId="18" xfId="0" applyFont="1" applyBorder="1"/>
    <xf numFmtId="0" fontId="1" fillId="0" borderId="11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4" fillId="4" borderId="11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2" fontId="1" fillId="4" borderId="15" xfId="0" applyNumberFormat="1" applyFont="1" applyFill="1" applyBorder="1" applyAlignment="1">
      <alignment horizontal="center"/>
    </xf>
    <xf numFmtId="2" fontId="1" fillId="4" borderId="16" xfId="0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5" fontId="2" fillId="2" borderId="9" xfId="0" applyNumberFormat="1" applyFont="1" applyFill="1" applyBorder="1" applyAlignment="1">
      <alignment horizontal="center" vertical="center" wrapText="1"/>
    </xf>
    <xf numFmtId="165" fontId="2" fillId="2" borderId="13" xfId="0" applyNumberFormat="1" applyFont="1" applyFill="1" applyBorder="1" applyAlignment="1">
      <alignment horizontal="center" vertical="center" wrapText="1"/>
    </xf>
    <xf numFmtId="165" fontId="2" fillId="2" borderId="1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166" fontId="0" fillId="0" borderId="0" xfId="0" applyNumberFormat="1" applyAlignment="1">
      <alignment horizontal="center"/>
    </xf>
    <xf numFmtId="164" fontId="5" fillId="0" borderId="0" xfId="0" applyNumberFormat="1" applyFont="1"/>
    <xf numFmtId="166" fontId="0" fillId="5" borderId="1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6" fontId="6" fillId="5" borderId="9" xfId="0" applyNumberFormat="1" applyFont="1" applyFill="1" applyBorder="1" applyAlignment="1">
      <alignment horizontal="center"/>
    </xf>
    <xf numFmtId="166" fontId="6" fillId="5" borderId="13" xfId="0" applyNumberFormat="1" applyFont="1" applyFill="1" applyBorder="1" applyAlignment="1">
      <alignment horizontal="center"/>
    </xf>
    <xf numFmtId="166" fontId="6" fillId="5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9"/>
  <sheetViews>
    <sheetView tabSelected="1" workbookViewId="0">
      <selection activeCell="P7" sqref="P7"/>
    </sheetView>
  </sheetViews>
  <sheetFormatPr defaultRowHeight="15" x14ac:dyDescent="0.25"/>
  <cols>
    <col min="5" max="5" width="11.28515625" customWidth="1"/>
    <col min="6" max="6" width="13.42578125" style="3" customWidth="1"/>
    <col min="7" max="7" width="15.7109375" style="3" customWidth="1"/>
    <col min="8" max="8" width="15.5703125" style="62" customWidth="1"/>
    <col min="9" max="9" width="9.140625" customWidth="1"/>
  </cols>
  <sheetData>
    <row r="2" spans="2:9" ht="15.75" thickBot="1" x14ac:dyDescent="0.3"/>
    <row r="3" spans="2:9" ht="15" customHeight="1" x14ac:dyDescent="0.25">
      <c r="B3" s="50" t="s">
        <v>26</v>
      </c>
      <c r="C3" s="51"/>
      <c r="D3" s="52"/>
      <c r="E3" s="1"/>
    </row>
    <row r="4" spans="2:9" ht="15" customHeight="1" x14ac:dyDescent="0.25">
      <c r="B4" s="53"/>
      <c r="C4" s="54"/>
      <c r="D4" s="55"/>
      <c r="E4" s="1"/>
    </row>
    <row r="5" spans="2:9" ht="15.75" customHeight="1" thickBot="1" x14ac:dyDescent="0.3">
      <c r="B5" s="56"/>
      <c r="C5" s="57"/>
      <c r="D5" s="58"/>
      <c r="E5" s="1"/>
    </row>
    <row r="6" spans="2:9" ht="15.75" thickBot="1" x14ac:dyDescent="0.3">
      <c r="B6" s="4"/>
      <c r="C6" s="5"/>
      <c r="D6" s="6"/>
      <c r="E6" s="7"/>
      <c r="F6" s="17"/>
      <c r="G6" s="18"/>
    </row>
    <row r="7" spans="2:9" ht="15.75" thickBot="1" x14ac:dyDescent="0.3">
      <c r="B7" s="8" t="s">
        <v>0</v>
      </c>
      <c r="C7" s="44" t="s">
        <v>1</v>
      </c>
      <c r="D7" s="15" t="s">
        <v>2</v>
      </c>
      <c r="E7" s="7" t="s">
        <v>3</v>
      </c>
      <c r="F7" s="43" t="s">
        <v>15</v>
      </c>
      <c r="G7" s="18" t="s">
        <v>16</v>
      </c>
      <c r="H7" s="64" t="s">
        <v>27</v>
      </c>
    </row>
    <row r="8" spans="2:9" x14ac:dyDescent="0.25">
      <c r="B8" s="10" t="s">
        <v>4</v>
      </c>
      <c r="C8" s="43">
        <v>3</v>
      </c>
      <c r="D8" s="47">
        <v>20812</v>
      </c>
      <c r="E8" s="7">
        <f>D8/52.143/37</f>
        <v>10.787382515131206</v>
      </c>
      <c r="F8" s="7">
        <f>E8*1.5</f>
        <v>16.181073772696809</v>
      </c>
      <c r="G8" s="20">
        <f>E8*2</f>
        <v>21.574765030262412</v>
      </c>
      <c r="H8" s="68">
        <v>5.8000000000000003E-2</v>
      </c>
      <c r="I8" s="2"/>
    </row>
    <row r="9" spans="2:9" x14ac:dyDescent="0.25">
      <c r="B9" s="11"/>
      <c r="C9" s="45">
        <v>4</v>
      </c>
      <c r="D9" s="48">
        <v>21189</v>
      </c>
      <c r="E9" s="12">
        <f t="shared" ref="E9:E49" si="0">D9/52.143/37</f>
        <v>10.982791087503129</v>
      </c>
      <c r="F9" s="12">
        <f t="shared" ref="F9:F49" si="1">E9*1.5</f>
        <v>16.474186631254693</v>
      </c>
      <c r="G9" s="16">
        <f t="shared" ref="G9:G49" si="2">E9*2</f>
        <v>21.965582175006258</v>
      </c>
      <c r="H9" s="69">
        <v>5.8000000000000003E-2</v>
      </c>
      <c r="I9" s="2"/>
    </row>
    <row r="10" spans="2:9" ht="15.75" thickBot="1" x14ac:dyDescent="0.3">
      <c r="B10" s="13"/>
      <c r="C10" s="46">
        <v>5</v>
      </c>
      <c r="D10" s="49">
        <v>21575</v>
      </c>
      <c r="E10" s="14">
        <f t="shared" si="0"/>
        <v>11.182864586005946</v>
      </c>
      <c r="F10" s="14">
        <f t="shared" si="1"/>
        <v>16.774296879008919</v>
      </c>
      <c r="G10" s="19">
        <f t="shared" si="2"/>
        <v>22.365729172011893</v>
      </c>
      <c r="H10" s="70">
        <v>5.8000000000000003E-2</v>
      </c>
      <c r="I10" s="2"/>
    </row>
    <row r="11" spans="2:9" x14ac:dyDescent="0.25">
      <c r="B11" s="10" t="s">
        <v>5</v>
      </c>
      <c r="C11" s="45">
        <v>6</v>
      </c>
      <c r="D11" s="47">
        <v>21968</v>
      </c>
      <c r="E11" s="7">
        <f t="shared" si="0"/>
        <v>11.38656636038835</v>
      </c>
      <c r="F11" s="7">
        <f t="shared" si="1"/>
        <v>17.079849540582526</v>
      </c>
      <c r="G11" s="20">
        <f t="shared" si="2"/>
        <v>22.773132720776701</v>
      </c>
      <c r="H11" s="68">
        <v>5.8000000000000003E-2</v>
      </c>
      <c r="I11" s="2"/>
    </row>
    <row r="12" spans="2:9" x14ac:dyDescent="0.25">
      <c r="B12" s="11"/>
      <c r="C12" s="45">
        <v>7</v>
      </c>
      <c r="D12" s="48">
        <v>22369</v>
      </c>
      <c r="E12" s="12">
        <f t="shared" si="0"/>
        <v>11.594414735775992</v>
      </c>
      <c r="F12" s="12">
        <f t="shared" si="1"/>
        <v>17.391622103663988</v>
      </c>
      <c r="G12" s="16">
        <f t="shared" si="2"/>
        <v>23.188829471551983</v>
      </c>
      <c r="H12" s="69">
        <v>5.8000000000000003E-2</v>
      </c>
      <c r="I12" s="2"/>
    </row>
    <row r="13" spans="2:9" ht="15.75" thickBot="1" x14ac:dyDescent="0.3">
      <c r="B13" s="13"/>
      <c r="C13" s="46">
        <v>8</v>
      </c>
      <c r="D13" s="49">
        <v>22777</v>
      </c>
      <c r="E13" s="14">
        <f t="shared" si="0"/>
        <v>11.80589138704322</v>
      </c>
      <c r="F13" s="14">
        <f t="shared" si="1"/>
        <v>17.70883708056483</v>
      </c>
      <c r="G13" s="19">
        <f t="shared" si="2"/>
        <v>23.611782774086439</v>
      </c>
      <c r="H13" s="70">
        <v>5.8000000000000003E-2</v>
      </c>
      <c r="I13" s="2"/>
    </row>
    <row r="14" spans="2:9" x14ac:dyDescent="0.25">
      <c r="B14" s="10" t="s">
        <v>6</v>
      </c>
      <c r="C14" s="43">
        <v>9</v>
      </c>
      <c r="D14" s="47">
        <v>23194</v>
      </c>
      <c r="E14" s="7">
        <f t="shared" si="0"/>
        <v>12.022032964441342</v>
      </c>
      <c r="F14" s="7">
        <f t="shared" si="1"/>
        <v>18.033049446662012</v>
      </c>
      <c r="G14" s="20">
        <f t="shared" si="2"/>
        <v>24.044065928882684</v>
      </c>
      <c r="H14" s="68">
        <v>5.8000000000000003E-2</v>
      </c>
      <c r="I14" s="2"/>
    </row>
    <row r="15" spans="2:9" x14ac:dyDescent="0.25">
      <c r="B15" s="11"/>
      <c r="C15" s="45">
        <v>11</v>
      </c>
      <c r="D15" s="48">
        <v>24054</v>
      </c>
      <c r="E15" s="12">
        <f t="shared" si="0"/>
        <v>12.467792572504614</v>
      </c>
      <c r="F15" s="12">
        <f t="shared" si="1"/>
        <v>18.701688858756921</v>
      </c>
      <c r="G15" s="16">
        <f t="shared" si="2"/>
        <v>24.935585145009227</v>
      </c>
      <c r="H15" s="69">
        <v>6.5000000000000002E-2</v>
      </c>
      <c r="I15" s="63"/>
    </row>
    <row r="16" spans="2:9" x14ac:dyDescent="0.25">
      <c r="B16" s="11"/>
      <c r="C16" s="45">
        <v>12</v>
      </c>
      <c r="D16" s="48">
        <v>24496</v>
      </c>
      <c r="E16" s="12">
        <f t="shared" si="0"/>
        <v>12.69689227804411</v>
      </c>
      <c r="F16" s="12">
        <f t="shared" si="1"/>
        <v>19.045338417066166</v>
      </c>
      <c r="G16" s="16">
        <f t="shared" si="2"/>
        <v>25.393784556088221</v>
      </c>
      <c r="H16" s="69">
        <v>6.5000000000000002E-2</v>
      </c>
      <c r="I16" s="63"/>
    </row>
    <row r="17" spans="2:9" ht="15.75" thickBot="1" x14ac:dyDescent="0.3">
      <c r="B17" s="13"/>
      <c r="C17" s="46">
        <v>14</v>
      </c>
      <c r="D17" s="49">
        <v>25409</v>
      </c>
      <c r="E17" s="14">
        <f t="shared" si="0"/>
        <v>13.170123117767098</v>
      </c>
      <c r="F17" s="14">
        <f t="shared" si="1"/>
        <v>19.755184676650646</v>
      </c>
      <c r="G17" s="19">
        <f t="shared" si="2"/>
        <v>26.340246235534195</v>
      </c>
      <c r="H17" s="70">
        <v>6.5000000000000002E-2</v>
      </c>
      <c r="I17" s="63"/>
    </row>
    <row r="18" spans="2:9" x14ac:dyDescent="0.25">
      <c r="B18" s="10" t="s">
        <v>7</v>
      </c>
      <c r="C18" s="43">
        <v>15</v>
      </c>
      <c r="D18" s="47">
        <v>25878</v>
      </c>
      <c r="E18" s="7">
        <f t="shared" si="0"/>
        <v>13.413217601699278</v>
      </c>
      <c r="F18" s="7">
        <f t="shared" si="1"/>
        <v>20.119826402548917</v>
      </c>
      <c r="G18" s="20">
        <f t="shared" si="2"/>
        <v>26.826435203398557</v>
      </c>
      <c r="H18" s="68">
        <v>6.5000000000000002E-2</v>
      </c>
      <c r="I18" s="2"/>
    </row>
    <row r="19" spans="2:9" x14ac:dyDescent="0.25">
      <c r="B19" s="11"/>
      <c r="C19" s="45">
        <v>17</v>
      </c>
      <c r="D19" s="48">
        <v>26845</v>
      </c>
      <c r="E19" s="12">
        <f t="shared" si="0"/>
        <v>13.914437998207632</v>
      </c>
      <c r="F19" s="12">
        <f t="shared" si="1"/>
        <v>20.871656997311447</v>
      </c>
      <c r="G19" s="16">
        <f t="shared" si="2"/>
        <v>27.828875996415263</v>
      </c>
      <c r="H19" s="69">
        <v>6.5000000000000002E-2</v>
      </c>
      <c r="I19" s="2"/>
    </row>
    <row r="20" spans="2:9" x14ac:dyDescent="0.25">
      <c r="B20" s="11"/>
      <c r="C20" s="45">
        <v>19</v>
      </c>
      <c r="D20" s="48">
        <v>27852</v>
      </c>
      <c r="E20" s="12">
        <f t="shared" si="0"/>
        <v>14.436391399742185</v>
      </c>
      <c r="F20" s="12">
        <f t="shared" si="1"/>
        <v>21.654587099613277</v>
      </c>
      <c r="G20" s="16">
        <f t="shared" si="2"/>
        <v>28.872782799484369</v>
      </c>
      <c r="H20" s="69">
        <v>6.5000000000000002E-2</v>
      </c>
      <c r="I20" s="2"/>
    </row>
    <row r="21" spans="2:9" ht="15.75" thickBot="1" x14ac:dyDescent="0.3">
      <c r="B21" s="13"/>
      <c r="C21" s="46">
        <v>20</v>
      </c>
      <c r="D21" s="49">
        <v>28371</v>
      </c>
      <c r="E21" s="14">
        <f t="shared" si="0"/>
        <v>14.705402139957112</v>
      </c>
      <c r="F21" s="14">
        <f t="shared" si="1"/>
        <v>22.058103209935666</v>
      </c>
      <c r="G21" s="19">
        <f t="shared" si="2"/>
        <v>29.410804279914224</v>
      </c>
      <c r="H21" s="70">
        <v>6.5000000000000002E-2</v>
      </c>
      <c r="I21" s="2"/>
    </row>
    <row r="22" spans="2:9" x14ac:dyDescent="0.25">
      <c r="B22" s="10" t="s">
        <v>8</v>
      </c>
      <c r="C22" s="43">
        <v>22</v>
      </c>
      <c r="D22" s="47">
        <v>29439</v>
      </c>
      <c r="E22" s="7">
        <f t="shared" si="0"/>
        <v>15.25897337415662</v>
      </c>
      <c r="F22" s="7">
        <f t="shared" si="1"/>
        <v>22.88846006123493</v>
      </c>
      <c r="G22" s="20">
        <f t="shared" si="2"/>
        <v>30.517946748313239</v>
      </c>
      <c r="H22" s="68">
        <v>6.5000000000000002E-2</v>
      </c>
      <c r="I22" s="2"/>
    </row>
    <row r="23" spans="2:9" x14ac:dyDescent="0.25">
      <c r="B23" s="11"/>
      <c r="C23" s="45">
        <v>23</v>
      </c>
      <c r="D23" s="48">
        <v>30151</v>
      </c>
      <c r="E23" s="12">
        <f t="shared" si="0"/>
        <v>15.628020863622959</v>
      </c>
      <c r="F23" s="12">
        <f t="shared" si="1"/>
        <v>23.44203129543444</v>
      </c>
      <c r="G23" s="16">
        <f t="shared" si="2"/>
        <v>31.256041727245918</v>
      </c>
      <c r="H23" s="69">
        <v>6.5000000000000002E-2</v>
      </c>
      <c r="I23" s="2"/>
    </row>
    <row r="24" spans="2:9" x14ac:dyDescent="0.25">
      <c r="B24" s="11"/>
      <c r="C24" s="45">
        <v>24</v>
      </c>
      <c r="D24" s="48">
        <v>31099</v>
      </c>
      <c r="E24" s="12">
        <f t="shared" si="0"/>
        <v>16.119393082743869</v>
      </c>
      <c r="F24" s="12">
        <f t="shared" si="1"/>
        <v>24.179089624115804</v>
      </c>
      <c r="G24" s="16">
        <f t="shared" si="2"/>
        <v>32.238786165487738</v>
      </c>
      <c r="H24" s="69">
        <v>6.5000000000000002E-2</v>
      </c>
      <c r="I24" s="2"/>
    </row>
    <row r="25" spans="2:9" ht="15.75" thickBot="1" x14ac:dyDescent="0.3">
      <c r="B25" s="13"/>
      <c r="C25" s="46">
        <v>25</v>
      </c>
      <c r="D25" s="49">
        <v>32020</v>
      </c>
      <c r="E25" s="14">
        <f t="shared" si="0"/>
        <v>16.596770523472095</v>
      </c>
      <c r="F25" s="14">
        <f t="shared" si="1"/>
        <v>24.895155785208143</v>
      </c>
      <c r="G25" s="19">
        <f t="shared" si="2"/>
        <v>33.19354104694419</v>
      </c>
      <c r="H25" s="70">
        <v>6.5000000000000002E-2</v>
      </c>
      <c r="I25" s="2"/>
    </row>
    <row r="26" spans="2:9" x14ac:dyDescent="0.25">
      <c r="B26" s="10" t="s">
        <v>9</v>
      </c>
      <c r="C26" s="43">
        <v>26</v>
      </c>
      <c r="D26" s="47">
        <v>32909</v>
      </c>
      <c r="E26" s="7">
        <f t="shared" si="0"/>
        <v>17.057561560179362</v>
      </c>
      <c r="F26" s="7">
        <f t="shared" si="1"/>
        <v>25.586342340269042</v>
      </c>
      <c r="G26" s="20">
        <f t="shared" si="2"/>
        <v>34.115123120358724</v>
      </c>
      <c r="H26" s="68">
        <v>6.5000000000000002E-2</v>
      </c>
      <c r="I26" s="2"/>
    </row>
    <row r="27" spans="2:9" x14ac:dyDescent="0.25">
      <c r="B27" s="11"/>
      <c r="C27" s="45">
        <v>27</v>
      </c>
      <c r="D27" s="48">
        <v>33820</v>
      </c>
      <c r="E27" s="12">
        <f t="shared" si="0"/>
        <v>17.529755749651038</v>
      </c>
      <c r="F27" s="12">
        <f t="shared" si="1"/>
        <v>26.294633624476557</v>
      </c>
      <c r="G27" s="16">
        <f t="shared" si="2"/>
        <v>35.059511499302076</v>
      </c>
      <c r="H27" s="69">
        <v>6.5000000000000002E-2</v>
      </c>
      <c r="I27" s="2"/>
    </row>
    <row r="28" spans="2:9" x14ac:dyDescent="0.25">
      <c r="B28" s="11"/>
      <c r="C28" s="45">
        <v>28</v>
      </c>
      <c r="D28" s="48">
        <v>34723</v>
      </c>
      <c r="E28" s="12">
        <f t="shared" si="0"/>
        <v>17.997803338117475</v>
      </c>
      <c r="F28" s="12">
        <f t="shared" si="1"/>
        <v>26.99670500717621</v>
      </c>
      <c r="G28" s="16">
        <f t="shared" si="2"/>
        <v>35.995606676234949</v>
      </c>
      <c r="H28" s="69">
        <v>6.5000000000000002E-2</v>
      </c>
      <c r="I28" s="2"/>
    </row>
    <row r="29" spans="2:9" ht="15.75" thickBot="1" x14ac:dyDescent="0.3">
      <c r="B29" s="13"/>
      <c r="C29" s="46">
        <v>29</v>
      </c>
      <c r="D29" s="49">
        <v>35411</v>
      </c>
      <c r="E29" s="14">
        <f t="shared" si="0"/>
        <v>18.35441102456809</v>
      </c>
      <c r="F29" s="14">
        <f t="shared" si="1"/>
        <v>27.531616536852134</v>
      </c>
      <c r="G29" s="19">
        <f t="shared" si="2"/>
        <v>36.708822049136181</v>
      </c>
      <c r="H29" s="70">
        <v>6.5000000000000002E-2</v>
      </c>
      <c r="I29" s="2"/>
    </row>
    <row r="30" spans="2:9" x14ac:dyDescent="0.25">
      <c r="B30" s="10" t="s">
        <v>10</v>
      </c>
      <c r="C30" s="43">
        <v>31</v>
      </c>
      <c r="D30" s="47">
        <v>37261</v>
      </c>
      <c r="E30" s="7">
        <f t="shared" si="0"/>
        <v>19.313312507029785</v>
      </c>
      <c r="F30" s="7">
        <f t="shared" si="1"/>
        <v>28.969968760544678</v>
      </c>
      <c r="G30" s="20">
        <f t="shared" si="2"/>
        <v>38.62662501405957</v>
      </c>
      <c r="H30" s="68">
        <v>6.5000000000000002E-2</v>
      </c>
      <c r="I30" s="2"/>
    </row>
    <row r="31" spans="2:9" x14ac:dyDescent="0.25">
      <c r="B31" s="11"/>
      <c r="C31" s="45">
        <v>32</v>
      </c>
      <c r="D31" s="48">
        <v>38296</v>
      </c>
      <c r="E31" s="12">
        <f t="shared" si="0"/>
        <v>19.849779012082678</v>
      </c>
      <c r="F31" s="12">
        <f t="shared" si="1"/>
        <v>29.774668518124017</v>
      </c>
      <c r="G31" s="16">
        <f t="shared" si="2"/>
        <v>39.699558024165356</v>
      </c>
      <c r="H31" s="69">
        <v>6.5000000000000002E-2</v>
      </c>
      <c r="I31" s="2"/>
    </row>
    <row r="32" spans="2:9" x14ac:dyDescent="0.25">
      <c r="B32" s="11"/>
      <c r="C32" s="45">
        <v>33</v>
      </c>
      <c r="D32" s="48">
        <v>39493</v>
      </c>
      <c r="E32" s="12">
        <f t="shared" si="0"/>
        <v>20.470214187491674</v>
      </c>
      <c r="F32" s="12">
        <f t="shared" si="1"/>
        <v>30.705321281237509</v>
      </c>
      <c r="G32" s="16">
        <f t="shared" si="2"/>
        <v>40.940428374983348</v>
      </c>
      <c r="H32" s="69">
        <v>6.8000000000000005E-2</v>
      </c>
      <c r="I32" s="63"/>
    </row>
    <row r="33" spans="2:9" ht="15.75" thickBot="1" x14ac:dyDescent="0.3">
      <c r="B33" s="13"/>
      <c r="C33" s="46">
        <v>34</v>
      </c>
      <c r="D33" s="49">
        <v>40478</v>
      </c>
      <c r="E33" s="14">
        <f t="shared" si="0"/>
        <v>20.980764436261818</v>
      </c>
      <c r="F33" s="14">
        <f t="shared" si="1"/>
        <v>31.471146654392726</v>
      </c>
      <c r="G33" s="19">
        <f t="shared" si="2"/>
        <v>41.961528872523637</v>
      </c>
      <c r="H33" s="70">
        <v>6.8000000000000005E-2</v>
      </c>
      <c r="I33" s="2"/>
    </row>
    <row r="34" spans="2:9" x14ac:dyDescent="0.25">
      <c r="B34" s="10" t="s">
        <v>11</v>
      </c>
      <c r="C34" s="43">
        <v>36</v>
      </c>
      <c r="D34" s="47">
        <v>42503</v>
      </c>
      <c r="E34" s="7">
        <f t="shared" si="0"/>
        <v>22.030372815713132</v>
      </c>
      <c r="F34" s="7">
        <f t="shared" si="1"/>
        <v>33.045559223569697</v>
      </c>
      <c r="G34" s="20">
        <f t="shared" si="2"/>
        <v>44.060745631426265</v>
      </c>
      <c r="H34" s="68">
        <v>6.8000000000000005E-2</v>
      </c>
      <c r="I34" s="2"/>
    </row>
    <row r="35" spans="2:9" x14ac:dyDescent="0.25">
      <c r="B35" s="11"/>
      <c r="C35" s="45">
        <v>37</v>
      </c>
      <c r="D35" s="48">
        <v>43516</v>
      </c>
      <c r="E35" s="12">
        <f t="shared" si="0"/>
        <v>22.555436168001613</v>
      </c>
      <c r="F35" s="12">
        <f t="shared" si="1"/>
        <v>33.833154252002416</v>
      </c>
      <c r="G35" s="16">
        <f t="shared" si="2"/>
        <v>45.110872336003226</v>
      </c>
      <c r="H35" s="69">
        <v>6.8000000000000005E-2</v>
      </c>
      <c r="I35" s="2"/>
    </row>
    <row r="36" spans="2:9" x14ac:dyDescent="0.25">
      <c r="B36" s="11"/>
      <c r="C36" s="45">
        <v>38</v>
      </c>
      <c r="D36" s="48">
        <v>44539</v>
      </c>
      <c r="E36" s="12">
        <f t="shared" si="0"/>
        <v>23.085682771546647</v>
      </c>
      <c r="F36" s="12">
        <f t="shared" si="1"/>
        <v>34.628524157319973</v>
      </c>
      <c r="G36" s="16">
        <f t="shared" si="2"/>
        <v>46.171365543093295</v>
      </c>
      <c r="H36" s="69">
        <v>6.8000000000000005E-2</v>
      </c>
      <c r="I36" s="2"/>
    </row>
    <row r="37" spans="2:9" ht="15.75" thickBot="1" x14ac:dyDescent="0.3">
      <c r="B37" s="13"/>
      <c r="C37" s="46">
        <v>39</v>
      </c>
      <c r="D37" s="49">
        <v>45495</v>
      </c>
      <c r="E37" s="14">
        <f t="shared" si="0"/>
        <v>23.581201591672798</v>
      </c>
      <c r="F37" s="14">
        <f t="shared" si="1"/>
        <v>35.371802387509199</v>
      </c>
      <c r="G37" s="19">
        <f t="shared" si="2"/>
        <v>47.162403183345596</v>
      </c>
      <c r="H37" s="70">
        <v>6.8000000000000005E-2</v>
      </c>
      <c r="I37" s="2"/>
    </row>
    <row r="38" spans="2:9" x14ac:dyDescent="0.25">
      <c r="B38" s="6" t="s">
        <v>12</v>
      </c>
      <c r="C38" s="43">
        <v>41</v>
      </c>
      <c r="D38" s="47">
        <v>47573</v>
      </c>
      <c r="E38" s="7">
        <f t="shared" si="0"/>
        <v>24.658281202783822</v>
      </c>
      <c r="F38" s="7">
        <f t="shared" si="1"/>
        <v>36.987421804175732</v>
      </c>
      <c r="G38" s="20">
        <f t="shared" si="2"/>
        <v>49.316562405567645</v>
      </c>
      <c r="H38" s="68">
        <v>6.8000000000000005E-2</v>
      </c>
      <c r="I38" s="2"/>
    </row>
    <row r="39" spans="2:9" x14ac:dyDescent="0.25">
      <c r="B39" s="15"/>
      <c r="C39" s="45">
        <v>42</v>
      </c>
      <c r="D39" s="48">
        <v>48587</v>
      </c>
      <c r="E39" s="12">
        <f t="shared" si="0"/>
        <v>25.183862880197957</v>
      </c>
      <c r="F39" s="12">
        <f t="shared" si="1"/>
        <v>37.775794320296939</v>
      </c>
      <c r="G39" s="16">
        <f t="shared" si="2"/>
        <v>50.367725760395913</v>
      </c>
      <c r="H39" s="69">
        <v>8.5000000000000006E-2</v>
      </c>
      <c r="I39" s="63"/>
    </row>
    <row r="40" spans="2:9" x14ac:dyDescent="0.25">
      <c r="B40" s="15"/>
      <c r="C40" s="45">
        <v>43</v>
      </c>
      <c r="D40" s="48">
        <v>49590</v>
      </c>
      <c r="E40" s="12">
        <f t="shared" si="0"/>
        <v>25.70374298122989</v>
      </c>
      <c r="F40" s="12">
        <f t="shared" si="1"/>
        <v>38.555614471844834</v>
      </c>
      <c r="G40" s="16">
        <f t="shared" si="2"/>
        <v>51.407485962459781</v>
      </c>
      <c r="H40" s="69">
        <v>8.5000000000000006E-2</v>
      </c>
      <c r="I40" s="63"/>
    </row>
    <row r="41" spans="2:9" ht="15.75" thickBot="1" x14ac:dyDescent="0.3">
      <c r="B41" s="15"/>
      <c r="C41" s="45">
        <v>44</v>
      </c>
      <c r="D41" s="49">
        <v>50853</v>
      </c>
      <c r="E41" s="14">
        <f t="shared" si="0"/>
        <v>26.358387614932116</v>
      </c>
      <c r="F41" s="14">
        <f t="shared" si="1"/>
        <v>39.537581422398176</v>
      </c>
      <c r="G41" s="19">
        <f t="shared" si="2"/>
        <v>52.716775229864233</v>
      </c>
      <c r="H41" s="70">
        <v>8.5000000000000006E-2</v>
      </c>
      <c r="I41" s="2"/>
    </row>
    <row r="42" spans="2:9" x14ac:dyDescent="0.25">
      <c r="B42" s="6" t="s">
        <v>13</v>
      </c>
      <c r="C42" s="43">
        <v>47</v>
      </c>
      <c r="D42" s="47">
        <v>55206</v>
      </c>
      <c r="E42" s="7">
        <f t="shared" si="0"/>
        <v>28.614656886908193</v>
      </c>
      <c r="F42" s="7">
        <f t="shared" si="1"/>
        <v>42.92198533036229</v>
      </c>
      <c r="G42" s="20">
        <f t="shared" si="2"/>
        <v>57.229313773816386</v>
      </c>
      <c r="H42" s="68">
        <v>8.5000000000000006E-2</v>
      </c>
      <c r="I42" s="2"/>
    </row>
    <row r="43" spans="2:9" x14ac:dyDescent="0.25">
      <c r="B43" s="15"/>
      <c r="C43" s="45">
        <v>48</v>
      </c>
      <c r="D43" s="48">
        <v>56991</v>
      </c>
      <c r="E43" s="12">
        <f t="shared" si="0"/>
        <v>29.539867236202316</v>
      </c>
      <c r="F43" s="12">
        <f t="shared" si="1"/>
        <v>44.309800854303475</v>
      </c>
      <c r="G43" s="16">
        <f t="shared" si="2"/>
        <v>59.079734472404631</v>
      </c>
      <c r="H43" s="69">
        <v>8.5000000000000006E-2</v>
      </c>
      <c r="I43" s="2"/>
    </row>
    <row r="44" spans="2:9" x14ac:dyDescent="0.25">
      <c r="B44" s="15"/>
      <c r="C44" s="45">
        <v>49</v>
      </c>
      <c r="D44" s="48">
        <v>58834</v>
      </c>
      <c r="E44" s="12">
        <f t="shared" si="0"/>
        <v>30.495140442784422</v>
      </c>
      <c r="F44" s="12">
        <f t="shared" si="1"/>
        <v>45.742710664176634</v>
      </c>
      <c r="G44" s="16">
        <f t="shared" si="2"/>
        <v>60.990280885568843</v>
      </c>
      <c r="H44" s="69">
        <v>8.5000000000000006E-2</v>
      </c>
      <c r="I44" s="2"/>
    </row>
    <row r="45" spans="2:9" ht="15.75" thickBot="1" x14ac:dyDescent="0.3">
      <c r="B45" s="9"/>
      <c r="C45" s="46">
        <v>50</v>
      </c>
      <c r="D45" s="49">
        <v>60742</v>
      </c>
      <c r="E45" s="14">
        <f t="shared" si="0"/>
        <v>31.4841047825341</v>
      </c>
      <c r="F45" s="12">
        <f t="shared" si="1"/>
        <v>47.226157173801148</v>
      </c>
      <c r="G45" s="19">
        <f t="shared" si="2"/>
        <v>62.9682095650682</v>
      </c>
      <c r="H45" s="70">
        <v>8.5000000000000006E-2</v>
      </c>
      <c r="I45" s="2"/>
    </row>
    <row r="46" spans="2:9" x14ac:dyDescent="0.25">
      <c r="B46" s="6" t="s">
        <v>14</v>
      </c>
      <c r="C46" s="43">
        <v>51</v>
      </c>
      <c r="D46" s="47">
        <v>62711</v>
      </c>
      <c r="E46" s="65">
        <f t="shared" si="0"/>
        <v>32.504686954948731</v>
      </c>
      <c r="F46" s="7">
        <f t="shared" si="1"/>
        <v>48.757030432423093</v>
      </c>
      <c r="G46" s="20">
        <f t="shared" si="2"/>
        <v>65.009373909897462</v>
      </c>
      <c r="H46" s="68">
        <v>8.5000000000000006E-2</v>
      </c>
      <c r="I46" s="2"/>
    </row>
    <row r="47" spans="2:9" x14ac:dyDescent="0.25">
      <c r="B47" s="15"/>
      <c r="C47" s="45">
        <v>52</v>
      </c>
      <c r="D47" s="48">
        <v>64749</v>
      </c>
      <c r="E47" s="66">
        <f t="shared" si="0"/>
        <v>33.561033561033561</v>
      </c>
      <c r="F47" s="12">
        <f t="shared" si="1"/>
        <v>50.341550341550345</v>
      </c>
      <c r="G47" s="16">
        <f t="shared" si="2"/>
        <v>67.122067122067122</v>
      </c>
      <c r="H47" s="69">
        <v>8.5000000000000006E-2</v>
      </c>
      <c r="I47" s="2"/>
    </row>
    <row r="48" spans="2:9" x14ac:dyDescent="0.25">
      <c r="B48" s="15"/>
      <c r="C48" s="45">
        <v>53</v>
      </c>
      <c r="D48" s="48">
        <v>66853</v>
      </c>
      <c r="E48" s="66">
        <f t="shared" si="0"/>
        <v>34.65158962541161</v>
      </c>
      <c r="F48" s="12">
        <f t="shared" si="1"/>
        <v>51.977384438117411</v>
      </c>
      <c r="G48" s="16">
        <f t="shared" si="2"/>
        <v>69.30317925082322</v>
      </c>
      <c r="H48" s="69">
        <v>8.5000000000000006E-2</v>
      </c>
      <c r="I48" s="2"/>
    </row>
    <row r="49" spans="2:9" ht="15.75" thickBot="1" x14ac:dyDescent="0.3">
      <c r="B49" s="9"/>
      <c r="C49" s="46">
        <v>54</v>
      </c>
      <c r="D49" s="49">
        <v>69028</v>
      </c>
      <c r="E49" s="67">
        <f t="shared" si="0"/>
        <v>35.778946773711169</v>
      </c>
      <c r="F49" s="14">
        <f t="shared" si="1"/>
        <v>53.668420160566754</v>
      </c>
      <c r="G49" s="19">
        <f t="shared" si="2"/>
        <v>71.557893547422339</v>
      </c>
      <c r="H49" s="70">
        <v>9.9000000000000005E-2</v>
      </c>
      <c r="I49" s="63"/>
    </row>
  </sheetData>
  <mergeCells count="1">
    <mergeCell ref="B3:D5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8ECB9-DC03-4DC2-81CE-8BD49225BD4D}">
  <dimension ref="B1:G12"/>
  <sheetViews>
    <sheetView workbookViewId="0">
      <selection activeCell="J8" sqref="J8"/>
    </sheetView>
  </sheetViews>
  <sheetFormatPr defaultRowHeight="15" x14ac:dyDescent="0.25"/>
  <cols>
    <col min="2" max="2" width="26.140625" customWidth="1"/>
    <col min="3" max="3" width="2.42578125" customWidth="1"/>
    <col min="4" max="4" width="14.5703125" style="3" customWidth="1"/>
    <col min="5" max="5" width="13.85546875" style="21" customWidth="1"/>
    <col min="6" max="6" width="13.5703125" style="3" customWidth="1"/>
    <col min="7" max="7" width="16.42578125" style="3" customWidth="1"/>
  </cols>
  <sheetData>
    <row r="1" spans="2:7" ht="15.75" thickBot="1" x14ac:dyDescent="0.3"/>
    <row r="2" spans="2:7" ht="24" thickBot="1" x14ac:dyDescent="0.4">
      <c r="B2" s="59" t="s">
        <v>23</v>
      </c>
      <c r="C2" s="60"/>
      <c r="D2" s="60"/>
      <c r="E2" s="60"/>
      <c r="F2" s="61"/>
    </row>
    <row r="3" spans="2:7" ht="19.5" thickBot="1" x14ac:dyDescent="0.35">
      <c r="B3" s="25"/>
      <c r="C3" s="26"/>
      <c r="D3" s="30" t="s">
        <v>20</v>
      </c>
      <c r="E3" s="30" t="s">
        <v>21</v>
      </c>
      <c r="F3" s="36" t="s">
        <v>22</v>
      </c>
      <c r="G3" s="42" t="s">
        <v>25</v>
      </c>
    </row>
    <row r="4" spans="2:7" ht="18.75" x14ac:dyDescent="0.3">
      <c r="B4" s="24"/>
      <c r="C4" s="27"/>
      <c r="D4" s="31"/>
      <c r="E4" s="31"/>
      <c r="F4" s="37"/>
      <c r="G4" s="41"/>
    </row>
    <row r="5" spans="2:7" ht="18.75" x14ac:dyDescent="0.3">
      <c r="B5" s="22" t="s">
        <v>24</v>
      </c>
      <c r="C5" s="28"/>
      <c r="D5" s="32">
        <v>10.79</v>
      </c>
      <c r="E5" s="34">
        <v>11.08</v>
      </c>
      <c r="F5" s="38">
        <v>11.27</v>
      </c>
      <c r="G5" s="41">
        <v>11.72</v>
      </c>
    </row>
    <row r="6" spans="2:7" ht="18.75" x14ac:dyDescent="0.3">
      <c r="B6" s="22"/>
      <c r="C6" s="28"/>
      <c r="D6" s="32"/>
      <c r="E6" s="34"/>
      <c r="F6" s="38"/>
      <c r="G6" s="41"/>
    </row>
    <row r="7" spans="2:7" ht="18.75" x14ac:dyDescent="0.3">
      <c r="B7" s="22" t="s">
        <v>17</v>
      </c>
      <c r="C7" s="28"/>
      <c r="D7" s="32">
        <v>32.39</v>
      </c>
      <c r="E7" s="34">
        <v>33.280725000000004</v>
      </c>
      <c r="F7" s="38">
        <v>33.86</v>
      </c>
      <c r="G7" s="41">
        <v>35.22</v>
      </c>
    </row>
    <row r="8" spans="2:7" ht="18.75" x14ac:dyDescent="0.3">
      <c r="B8" s="22"/>
      <c r="C8" s="28"/>
      <c r="D8" s="32"/>
      <c r="E8" s="34"/>
      <c r="F8" s="38"/>
      <c r="G8" s="41"/>
    </row>
    <row r="9" spans="2:7" ht="18.75" x14ac:dyDescent="0.3">
      <c r="B9" s="22" t="s">
        <v>18</v>
      </c>
      <c r="C9" s="28"/>
      <c r="D9" s="32">
        <v>43.17</v>
      </c>
      <c r="E9" s="34">
        <v>44.357175000000005</v>
      </c>
      <c r="F9" s="38">
        <v>45.14</v>
      </c>
      <c r="G9" s="41">
        <v>46.96</v>
      </c>
    </row>
    <row r="10" spans="2:7" ht="18.75" x14ac:dyDescent="0.3">
      <c r="B10" s="22"/>
      <c r="C10" s="28"/>
      <c r="D10" s="32"/>
      <c r="E10" s="34"/>
      <c r="F10" s="38"/>
      <c r="G10" s="41"/>
    </row>
    <row r="11" spans="2:7" ht="18.75" x14ac:dyDescent="0.3">
      <c r="B11" s="22" t="s">
        <v>19</v>
      </c>
      <c r="C11" s="28"/>
      <c r="D11" s="32">
        <v>129.51</v>
      </c>
      <c r="E11" s="34">
        <v>133.04</v>
      </c>
      <c r="F11" s="38">
        <v>135.35</v>
      </c>
      <c r="G11" s="41">
        <v>140.81</v>
      </c>
    </row>
    <row r="12" spans="2:7" ht="19.5" thickBot="1" x14ac:dyDescent="0.35">
      <c r="B12" s="23"/>
      <c r="C12" s="29"/>
      <c r="D12" s="33"/>
      <c r="E12" s="35"/>
      <c r="F12" s="39"/>
      <c r="G12" s="40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Mechanics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Rees</dc:creator>
  <cp:lastModifiedBy>Mike Rees</cp:lastModifiedBy>
  <cp:lastPrinted>2019-03-14T16:49:34Z</cp:lastPrinted>
  <dcterms:created xsi:type="dcterms:W3CDTF">2019-03-14T16:36:29Z</dcterms:created>
  <dcterms:modified xsi:type="dcterms:W3CDTF">2022-11-09T16:30:50Z</dcterms:modified>
</cp:coreProperties>
</file>